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1885CFE0-4BD7-4081-83FE-D8B00D976D59}" xr6:coauthVersionLast="47" xr6:coauthVersionMax="47" xr10:uidLastSave="{00000000-0000-0000-0000-000000000000}"/>
  <bookViews>
    <workbookView xWindow="28680" yWindow="-120" windowWidth="29040" windowHeight="15720" xr2:uid="{4CBDB171-514F-4E53-9D4C-290754C817A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/>
  <c r="R2" i="2"/>
  <c r="S2" i="2"/>
  <c r="D3" i="2"/>
  <c r="G3" i="2"/>
  <c r="H3" i="2"/>
  <c r="I4" i="2" s="1"/>
  <c r="J3" i="2"/>
  <c r="K3" i="2"/>
  <c r="M5" i="2" s="1"/>
  <c r="L3" i="2"/>
  <c r="M3" i="2"/>
  <c r="O3" i="2"/>
  <c r="P3" i="2"/>
  <c r="I5" i="2"/>
  <c r="S5" i="2" l="1"/>
  <c r="P5" i="2"/>
</calcChain>
</file>

<file path=xl/sharedStrings.xml><?xml version="1.0" encoding="utf-8"?>
<sst xmlns="http://schemas.openxmlformats.org/spreadsheetml/2006/main" count="63" uniqueCount="61">
  <si>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</si>
  <si>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</si>
  <si>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</si>
  <si>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</si>
  <si>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</si>
  <si>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</si>
  <si>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</si>
  <si>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</si>
  <si>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</si>
  <si>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</si>
  <si>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</si>
  <si>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</si>
  <si>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</si>
  <si>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</si>
  <si>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</si>
  <si>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</si>
  <si>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</si>
  <si>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</si>
  <si>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</si>
  <si>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</si>
  <si>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</si>
  <si>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</si>
  <si>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</si>
  <si>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</si>
  <si>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</si>
  <si>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</si>
  <si>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</si>
  <si>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</si>
  <si>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</si>
  <si>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</si>
  <si>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</si>
  <si>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</si>
  <si>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</si>
  <si>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</si>
  <si>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</si>
  <si>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</si>
  <si>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</si>
  <si>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</si>
  <si>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</si>
  <si>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</si>
  <si>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</si>
  <si>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</si>
  <si>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</si>
  <si>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</si>
  <si>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003-003-036-1510</t>
  </si>
  <si>
    <t>13813 E VICTORY WAY</t>
  </si>
  <si>
    <t>QC</t>
  </si>
  <si>
    <t>03-ARM'S LENGTH</t>
  </si>
  <si>
    <t>3000</t>
  </si>
  <si>
    <t>L234/P157</t>
  </si>
  <si>
    <t>3000 INDUSTRIAL</t>
  </si>
  <si>
    <t>NOT INSPECTED</t>
  </si>
  <si>
    <t>302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</si>
  <si>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</si>
  <si>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</si>
  <si>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</si>
  <si>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</si>
  <si>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</si>
  <si>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</si>
  <si>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</si>
  <si>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Industrial Vacant Land Analysis.  The 2026 Industrial land values are based on the 2026 Res Land Values.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</si>
</sst>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7040-AA38-4B41-ABC0-22E40182F20F}">
  <dimension ref="A1:BL6"/>
  <sheetViews>
    <sheetView tabSelected="1" workbookViewId="0">
      <selection activeCell="A6" sqref="A6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75" thickBot="1" x14ac:dyDescent="0.3">
      <c r="A2" t="s">
        <v>44</v>
      </c>
      <c r="B2" t="s">
        <v>45</v>
      </c>
      <c r="C2" s="24">
        <v>45118</v>
      </c>
      <c r="D2" s="14">
        <v>35000</v>
      </c>
      <c r="E2" t="s">
        <v>46</v>
      </c>
      <c r="F2" t="s">
        <v>47</v>
      </c>
      <c r="G2" s="14">
        <v>35000</v>
      </c>
      <c r="H2" s="14">
        <v>7500</v>
      </c>
      <c r="I2" s="19">
        <f>H2/G2*100</f>
        <v>21.428571428571427</v>
      </c>
      <c r="J2" s="14">
        <v>2931</v>
      </c>
      <c r="K2" s="14">
        <f>G2-0</f>
        <v>35000</v>
      </c>
      <c r="L2" s="14">
        <v>2931</v>
      </c>
      <c r="M2" s="29">
        <v>0</v>
      </c>
      <c r="N2" s="33">
        <v>0</v>
      </c>
      <c r="O2" s="38">
        <v>9.77</v>
      </c>
      <c r="P2" s="38">
        <v>9.77</v>
      </c>
      <c r="Q2" s="14" t="e">
        <f>K2/M2</f>
        <v>#DIV/0!</v>
      </c>
      <c r="R2" s="14">
        <f>K2/O2</f>
        <v>3582.3950870010235</v>
      </c>
      <c r="S2" s="43">
        <f>K2/O2/43560</f>
        <v>8.2240474908196137E-2</v>
      </c>
      <c r="T2" s="38">
        <v>0</v>
      </c>
      <c r="U2" s="5" t="s">
        <v>48</v>
      </c>
      <c r="V2" t="s">
        <v>49</v>
      </c>
      <c r="X2" t="s">
        <v>50</v>
      </c>
      <c r="Y2">
        <v>0</v>
      </c>
      <c r="Z2">
        <v>0</v>
      </c>
      <c r="AA2" t="s">
        <v>51</v>
      </c>
      <c r="AC2" s="6" t="s">
        <v>52</v>
      </c>
      <c r="AL2" s="2"/>
      <c r="BC2" s="2"/>
      <c r="BE2" s="2"/>
    </row>
    <row r="3" spans="1:64" ht="15.75" thickTop="1" x14ac:dyDescent="0.25">
      <c r="A3" s="7"/>
      <c r="B3" s="7"/>
      <c r="C3" s="25" t="s">
        <v>53</v>
      </c>
      <c r="D3" s="15">
        <f>+SUM(D2:D2)</f>
        <v>35000</v>
      </c>
      <c r="E3" s="7"/>
      <c r="F3" s="7"/>
      <c r="G3" s="15">
        <f>+SUM(G2:G2)</f>
        <v>35000</v>
      </c>
      <c r="H3" s="15">
        <f>+SUM(H2:H2)</f>
        <v>7500</v>
      </c>
      <c r="I3" s="20"/>
      <c r="J3" s="15">
        <f>+SUM(J2:J2)</f>
        <v>2931</v>
      </c>
      <c r="K3" s="15">
        <f>+SUM(K2:K2)</f>
        <v>35000</v>
      </c>
      <c r="L3" s="15">
        <f>+SUM(L2:L2)</f>
        <v>2931</v>
      </c>
      <c r="M3" s="30">
        <f>+SUM(M2:M2)</f>
        <v>0</v>
      </c>
      <c r="N3" s="34"/>
      <c r="O3" s="39">
        <f>+SUM(O2:O2)</f>
        <v>9.77</v>
      </c>
      <c r="P3" s="39">
        <f>+SUM(P2:P2)</f>
        <v>9.77</v>
      </c>
      <c r="Q3" s="15"/>
      <c r="R3" s="15"/>
      <c r="S3" s="44"/>
      <c r="T3" s="39"/>
      <c r="U3" s="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64" x14ac:dyDescent="0.25">
      <c r="A4" s="9"/>
      <c r="B4" s="9"/>
      <c r="C4" s="26"/>
      <c r="D4" s="16"/>
      <c r="E4" s="9"/>
      <c r="F4" s="9"/>
      <c r="G4" s="16"/>
      <c r="H4" s="16" t="s">
        <v>54</v>
      </c>
      <c r="I4" s="21">
        <f>H3/G3*100</f>
        <v>21.428571428571427</v>
      </c>
      <c r="J4" s="16"/>
      <c r="K4" s="16"/>
      <c r="L4" s="16" t="s">
        <v>55</v>
      </c>
      <c r="M4" s="31"/>
      <c r="N4" s="35"/>
      <c r="O4" s="40" t="s">
        <v>55</v>
      </c>
      <c r="P4" s="40"/>
      <c r="Q4" s="16"/>
      <c r="R4" s="16" t="s">
        <v>55</v>
      </c>
      <c r="S4" s="45"/>
      <c r="T4" s="4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64" x14ac:dyDescent="0.25">
      <c r="A5" s="11"/>
      <c r="B5" s="11"/>
      <c r="C5" s="27"/>
      <c r="D5" s="17"/>
      <c r="E5" s="11"/>
      <c r="F5" s="11"/>
      <c r="G5" s="17"/>
      <c r="H5" s="17" t="s">
        <v>56</v>
      </c>
      <c r="I5" s="22" t="e">
        <f>STDEV(I2:I2)</f>
        <v>#DIV/0!</v>
      </c>
      <c r="J5" s="17"/>
      <c r="K5" s="17"/>
      <c r="L5" s="17" t="s">
        <v>57</v>
      </c>
      <c r="M5" s="47" t="e">
        <f>K3/M3</f>
        <v>#DIV/0!</v>
      </c>
      <c r="N5" s="36"/>
      <c r="O5" s="41" t="s">
        <v>58</v>
      </c>
      <c r="P5" s="41">
        <f>K3/O3</f>
        <v>3582.3950870010235</v>
      </c>
      <c r="Q5" s="17"/>
      <c r="R5" s="17" t="s">
        <v>59</v>
      </c>
      <c r="S5" s="46">
        <f>K3/O3/43560</f>
        <v>8.2240474908196137E-2</v>
      </c>
      <c r="T5" s="41"/>
      <c r="U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64" x14ac:dyDescent="0.25">
      <c r="A6" t="s">
        <v>60</v>
      </c>
    </row>
  </sheetData>
  <conditionalFormatting sqref="A2:AR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CC02-3FCC-4EA4-8A65-00B221358CC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2026-02-12T23:49:36Z</dcterms:created>
  <dcterms:modified xsi:type="dcterms:W3CDTF">2026-02-12T23:54:14Z</dcterms:modified>
</cp:coreProperties>
</file>